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<sst xmlns="http://schemas.openxmlformats.org/spreadsheetml/2006/main" count="131" uniqueCount="131">
  <si>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</si>
  <si>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</si>
  <si>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</si>
  <si>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</si>
  <si>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</si>
  <si>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</si>
  <si>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</si>
  <si>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</si>
  <si>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</si>
  <si>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</si>
  <si>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</si>
  <si>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</si>
  <si>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</si>
  <si>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</si>
  <si>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</si>
  <si>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</si>
  <si>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</si>
  <si>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</si>
  <si>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</si>
  <si>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</si>
  <si>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</si>
  <si>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</si>
  <si>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</si>
  <si>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</si>
  <si>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</si>
  <si>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</si>
  <si>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</si>
  <si>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</si>
  <si>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</si>
  <si>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</si>
  <si>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</si>
  <si>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</si>
  <si>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</si>
  <si>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</si>
  <si>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</si>
  <si>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</si>
  <si>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</si>
  <si>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</si>
  <si>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</si>
  <si>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</si>
  <si>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</si>
  <si>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</si>
  <si>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</si>
  <si>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</si>
  <si>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</si>
  <si>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</si>
  <si>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</si>
  <si>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</si>
  <si>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</si>
  <si>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</si>
  <si>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</si>
  <si>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</si>
  <si>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</si>
  <si>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</si>
  <si>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</si>
  <si>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</si>
  <si>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</si>
  <si>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</si>
  <si>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</si>
  <si>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</si>
  <si>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</si>
  <si>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</si>
  <si>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</si>
  <si>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</si>
  <si>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</si>
  <si>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</si>
  <si>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</si>
  <si>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</si>
  <si>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</si>
  <si>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</si>
  <si>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</si>
  <si>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</si>
  <si>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</si>
  <si>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</si>
  <si>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</si>
  <si>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</si>
  <si>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</si>
  <si>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</si>
  <si>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</si>
  <si>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</si>
  <si>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</si>
  <si>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</si>
  <si>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</si>
  <si>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</si>
  <si>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</si>
  <si>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</si>
  <si>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</si>
  <si>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</si>
  <si>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</si>
  <si>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</si>
  <si>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</si>
  <si>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</si>
  <si>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</si>
  <si>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</si>
  <si>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</si>
  <si>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</si>
  <si>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</si>
  <si>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</si>
  <si>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</si>
  <si>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</si>
  <si>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</si>
  <si>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</si>
  <si>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</si>
  <si>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</si>
  <si>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</si>
  <si>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</si>
  <si>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</si>
  <si>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</si>
  <si>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</si>
  <si>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</si>
  <si>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</si>
  <si>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</si>
  <si>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</si>
  <si>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</si>
  <si>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</si>
  <si>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</si>
  <si>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</si>
  <si>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</si>
  <si>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</si>
  <si>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</si>
  <si>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</si>
  <si>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</si>
  <si>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</si>
  <si>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</si>
  <si>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</si>
  <si>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</si>
  <si>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</si>
  <si>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</si>
  <si>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r>
      <t xml:space="preserve">по доходам по состоянию на </t>
    </r>
    <r>
      <rPr>
        <b/>
        <sz val="10"/>
        <rFont val="Arial"/>
        <family val="2"/>
      </rPr>
      <t>01.04.2023 года</t>
    </r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</si>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</sst>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1">
      <selection activeCell="D27" sqref="D2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128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940757.1</v>
      </c>
      <c r="D6" s="55">
        <f>D7+D8+D9+D10+D11+D12+D13+D14+D15+D17+D21+D22+D23+D25+D26</f>
        <v>97947.06</v>
      </c>
      <c r="E6" s="56">
        <f aca="true" t="shared" si="0" ref="E6:E14">D6/C6*100</f>
        <v>10.411514300556435</v>
      </c>
    </row>
    <row r="7" spans="1:5" ht="13.5" customHeight="1">
      <c r="A7" s="8" t="s">
        <v>8</v>
      </c>
      <c r="B7" s="9" t="s">
        <v>9</v>
      </c>
      <c r="C7" s="57">
        <v>286295</v>
      </c>
      <c r="D7" s="58">
        <v>45620.3</v>
      </c>
      <c r="E7" s="59">
        <f t="shared" si="0"/>
        <v>15.93471768630259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25856.6</v>
      </c>
      <c r="E8" s="62">
        <f t="shared" si="0"/>
        <v>26.88581591920301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4674.4</v>
      </c>
      <c r="E9" s="62">
        <f t="shared" si="0"/>
        <v>12.71599564744287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-655.8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1664.9</v>
      </c>
      <c r="E11" s="65">
        <f t="shared" si="0"/>
        <v>110.47777040477771</v>
      </c>
    </row>
    <row r="12" spans="1:5" ht="13.5" customHeight="1">
      <c r="A12" s="12" t="s">
        <v>18</v>
      </c>
      <c r="B12" s="14" t="s">
        <v>118</v>
      </c>
      <c r="C12" s="63">
        <v>3736</v>
      </c>
      <c r="D12" s="64">
        <v>-89.9</v>
      </c>
      <c r="E12" s="65">
        <f t="shared" si="0"/>
        <v>-2.406316916488223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23.3</v>
      </c>
      <c r="E13" s="65">
        <f t="shared" si="0"/>
        <v>0.33285714285714285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3426.3</v>
      </c>
      <c r="E14" s="65">
        <f t="shared" si="0"/>
        <v>14.184640861105363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83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81059.6</v>
      </c>
      <c r="D17" s="63">
        <v>6272.3</v>
      </c>
      <c r="E17" s="65">
        <f aca="true" t="shared" si="1" ref="E17:E23">D17/C17*100</f>
        <v>7.73788669078061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4564.2</v>
      </c>
      <c r="E18" s="65">
        <f t="shared" si="1"/>
        <v>7.7418632579535505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853.2</v>
      </c>
      <c r="E20" s="65">
        <f t="shared" si="1"/>
        <v>5.937369519832986</v>
      </c>
    </row>
    <row r="21" spans="1:5" ht="12.75">
      <c r="A21" s="12" t="s">
        <v>35</v>
      </c>
      <c r="B21" s="17" t="s">
        <v>36</v>
      </c>
      <c r="C21" s="63">
        <v>7705</v>
      </c>
      <c r="D21" s="64">
        <v>3383.1</v>
      </c>
      <c r="E21" s="65">
        <f t="shared" si="1"/>
        <v>43.90785204412719</v>
      </c>
    </row>
    <row r="22" spans="1:5" ht="12.75">
      <c r="A22" s="12" t="s">
        <v>37</v>
      </c>
      <c r="B22" s="17" t="s">
        <v>38</v>
      </c>
      <c r="C22" s="63">
        <v>24192.3</v>
      </c>
      <c r="D22" s="64">
        <v>6099.9</v>
      </c>
      <c r="E22" s="65">
        <f t="shared" si="1"/>
        <v>25.214221053806373</v>
      </c>
    </row>
    <row r="23" spans="1:5" ht="15" customHeight="1">
      <c r="A23" s="12" t="s">
        <v>39</v>
      </c>
      <c r="B23" s="17" t="s">
        <v>40</v>
      </c>
      <c r="C23" s="63">
        <v>371685.2</v>
      </c>
      <c r="D23" s="64">
        <v>1148.3</v>
      </c>
      <c r="E23" s="65">
        <f t="shared" si="1"/>
        <v>0.30894423560582984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490.1</v>
      </c>
      <c r="D25" s="64">
        <v>433.96</v>
      </c>
      <c r="E25" s="65">
        <f>D25/C25*100</f>
        <v>88.5451948581922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6.4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1105438.6700000002</v>
      </c>
      <c r="D27" s="69">
        <f>D28+D65</f>
        <v>232258.29</v>
      </c>
      <c r="E27" s="70">
        <f aca="true" t="shared" si="2" ref="E27:E66">D27/C27*100</f>
        <v>21.010508886938066</v>
      </c>
    </row>
    <row r="28" spans="1:5" ht="18" customHeight="1">
      <c r="A28" s="22" t="s">
        <v>49</v>
      </c>
      <c r="B28" s="23" t="s">
        <v>50</v>
      </c>
      <c r="C28" s="71">
        <f>C29+C32+C47+C56</f>
        <v>1123417.27</v>
      </c>
      <c r="D28" s="71">
        <f>D29+D32+D47+D56+D64+D63</f>
        <v>250385.51</v>
      </c>
      <c r="E28" s="72">
        <f t="shared" si="2"/>
        <v>22.287845904309446</v>
      </c>
    </row>
    <row r="29" spans="1:5" ht="12.75">
      <c r="A29" s="24" t="s">
        <v>124</v>
      </c>
      <c r="B29" s="25" t="s">
        <v>51</v>
      </c>
      <c r="C29" s="73">
        <f>C30+C31</f>
        <v>417918</v>
      </c>
      <c r="D29" s="63">
        <f>SUM(D30:D31)</f>
        <v>101467</v>
      </c>
      <c r="E29" s="75">
        <f t="shared" si="2"/>
        <v>24.279164812235894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101467</v>
      </c>
      <c r="E30" s="65">
        <f t="shared" si="2"/>
        <v>24.279164812235894</v>
      </c>
    </row>
    <row r="31" spans="1:5" ht="24" customHeight="1" hidden="1">
      <c r="A31" s="12" t="s">
        <v>123</v>
      </c>
      <c r="B31" s="26" t="s">
        <v>122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163797.71</v>
      </c>
      <c r="D32" s="76">
        <f>SUM(D33:D46)</f>
        <v>9737.18</v>
      </c>
      <c r="E32" s="75">
        <f t="shared" si="2"/>
        <v>5.944637443343988</v>
      </c>
    </row>
    <row r="33" spans="1:5" ht="27" customHeight="1" hidden="1">
      <c r="A33" s="12" t="s">
        <v>121</v>
      </c>
      <c r="B33" s="26" t="s">
        <v>120</v>
      </c>
      <c r="C33" s="82">
        <v>0</v>
      </c>
      <c r="D33" s="64">
        <v>0</v>
      </c>
      <c r="E33" s="6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0</v>
      </c>
      <c r="E34" s="6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0</v>
      </c>
      <c r="E39" s="65"/>
    </row>
    <row r="40" spans="1:5" s="1" customFormat="1" ht="33.75" customHeight="1">
      <c r="A40" s="40" t="s">
        <v>129</v>
      </c>
      <c r="B40" s="44" t="s">
        <v>130</v>
      </c>
      <c r="C40" s="64">
        <v>1141.9</v>
      </c>
      <c r="D40" s="64">
        <v>0</v>
      </c>
      <c r="E40" s="6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33.75" customHeight="1" hidden="1">
      <c r="A42" s="40" t="s">
        <v>66</v>
      </c>
      <c r="B42" s="45" t="s">
        <v>67</v>
      </c>
      <c r="C42" s="64">
        <v>0</v>
      </c>
      <c r="D42" s="64">
        <v>514.08</v>
      </c>
      <c r="E42" s="65"/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0</v>
      </c>
      <c r="E43" s="65">
        <f t="shared" si="2"/>
        <v>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/>
    </row>
    <row r="46" spans="1:5" ht="19.5" customHeight="1">
      <c r="A46" s="12" t="s">
        <v>72</v>
      </c>
      <c r="B46" s="32" t="s">
        <v>73</v>
      </c>
      <c r="C46" s="63">
        <v>155900.3</v>
      </c>
      <c r="D46" s="64">
        <v>8867.6</v>
      </c>
      <c r="E46" s="65">
        <f t="shared" si="2"/>
        <v>5.687994186027866</v>
      </c>
    </row>
    <row r="47" spans="1:5" ht="18" customHeight="1">
      <c r="A47" s="24" t="s">
        <v>74</v>
      </c>
      <c r="B47" s="27" t="s">
        <v>75</v>
      </c>
      <c r="C47" s="73">
        <f>SUM(C48:C55)</f>
        <v>499326</v>
      </c>
      <c r="D47" s="74">
        <f>SUM(D48:D55)</f>
        <v>132895.58800000002</v>
      </c>
      <c r="E47" s="75">
        <f t="shared" si="2"/>
        <v>26.614994612737974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2102.8</v>
      </c>
      <c r="E48" s="65">
        <f t="shared" si="2"/>
        <v>26.19952405277781</v>
      </c>
      <c r="G48" s="1"/>
    </row>
    <row r="49" spans="1:5" ht="20.25">
      <c r="A49" s="12" t="s">
        <v>78</v>
      </c>
      <c r="B49" s="31" t="s">
        <v>79</v>
      </c>
      <c r="C49" s="63">
        <v>84733.1</v>
      </c>
      <c r="D49" s="64">
        <v>36626.85</v>
      </c>
      <c r="E49" s="65">
        <f t="shared" si="2"/>
        <v>43.22614185011524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366.838</v>
      </c>
      <c r="E50" s="65">
        <f t="shared" si="2"/>
        <v>18.17289210343803</v>
      </c>
    </row>
    <row r="51" spans="1:5" ht="30">
      <c r="A51" s="12" t="s">
        <v>82</v>
      </c>
      <c r="B51" s="31" t="s">
        <v>83</v>
      </c>
      <c r="C51" s="63">
        <v>2.5</v>
      </c>
      <c r="D51" s="64">
        <v>0</v>
      </c>
      <c r="E51" s="65">
        <f t="shared" si="2"/>
        <v>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4294.3</v>
      </c>
      <c r="E52" s="65">
        <f t="shared" si="2"/>
        <v>30.66283943476926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390517</v>
      </c>
      <c r="D55" s="64">
        <v>89481</v>
      </c>
      <c r="E55" s="65">
        <f t="shared" si="2"/>
        <v>22.91347111649429</v>
      </c>
    </row>
    <row r="56" spans="1:5" ht="23.25" customHeight="1">
      <c r="A56" s="24" t="s">
        <v>90</v>
      </c>
      <c r="B56" s="25" t="s">
        <v>91</v>
      </c>
      <c r="C56" s="73">
        <f>SUM(C57:C62)</f>
        <v>42375.56</v>
      </c>
      <c r="D56" s="73">
        <f>SUM(D57:D62)</f>
        <v>6137.178</v>
      </c>
      <c r="E56" s="75">
        <f t="shared" si="2"/>
        <v>14.482824533764274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125</v>
      </c>
      <c r="B58" s="86" t="s">
        <v>126</v>
      </c>
      <c r="C58" s="84">
        <v>4464.8</v>
      </c>
      <c r="D58" s="64">
        <v>414.098</v>
      </c>
      <c r="E58" s="75"/>
    </row>
    <row r="59" spans="1:5" ht="27.75" customHeight="1" hidden="1">
      <c r="A59" s="12" t="s">
        <v>94</v>
      </c>
      <c r="B59" s="33" t="s">
        <v>95</v>
      </c>
      <c r="C59" s="63"/>
      <c r="D59" s="64"/>
      <c r="E59" s="65"/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2758.68</v>
      </c>
      <c r="E60" s="65"/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21380.76</v>
      </c>
      <c r="D62" s="64">
        <v>2964.4</v>
      </c>
      <c r="E62" s="65">
        <f t="shared" si="2"/>
        <v>13.864801812470654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/>
    </row>
    <row r="64" spans="1:5" ht="23.25" customHeight="1">
      <c r="A64" s="24" t="s">
        <v>102</v>
      </c>
      <c r="B64" s="37" t="s">
        <v>127</v>
      </c>
      <c r="C64" s="53">
        <v>59.6</v>
      </c>
      <c r="D64" s="78">
        <v>59.557</v>
      </c>
      <c r="E64" s="65"/>
    </row>
    <row r="65" spans="1:5" ht="18.75" customHeight="1">
      <c r="A65" s="35" t="s">
        <v>103</v>
      </c>
      <c r="B65" s="81" t="s">
        <v>104</v>
      </c>
      <c r="C65" s="53">
        <v>-18127.2</v>
      </c>
      <c r="D65" s="53">
        <v>-18127.22</v>
      </c>
      <c r="E65" s="75"/>
    </row>
    <row r="66" spans="1:5" ht="22.5" customHeight="1" thickBot="1">
      <c r="A66" s="90" t="s">
        <v>105</v>
      </c>
      <c r="B66" s="90"/>
      <c r="C66" s="79">
        <f>C27+C6</f>
        <v>2046195.77</v>
      </c>
      <c r="D66" s="80">
        <f>D27+D6</f>
        <v>330205.35</v>
      </c>
      <c r="E66" s="87">
        <f t="shared" si="2"/>
        <v>16.137524807804677</v>
      </c>
    </row>
    <row r="69" spans="1:5" ht="12.75">
      <c r="A69" s="91" t="s">
        <v>119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2023-04-04T11:18:59Z</cp:lastPrinted>
  <dcterms:modified xsi:type="dcterms:W3CDTF">2023-04-04T11:24:25Z</dcterms:modified>
  <cp:category/>
  <cp:version/>
  <cp:contentType/>
  <cp:contentStatus/>
</cp:coreProperties>
</file>